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Información LDF\"/>
    </mc:Choice>
  </mc:AlternateContent>
  <xr:revisionPtr revIDLastSave="0" documentId="13_ncr:1_{9885CEE2-C7FF-49DE-ADF2-DF2DCD2B0C7E}" xr6:coauthVersionLast="46" xr6:coauthVersionMax="46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84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70" i="1"/>
  <c r="H75" i="1"/>
  <c r="H44" i="1"/>
  <c r="H45" i="1"/>
  <c r="H42" i="1"/>
  <c r="E80" i="1"/>
  <c r="E81" i="1"/>
  <c r="E82" i="1"/>
  <c r="E79" i="1"/>
  <c r="E69" i="1"/>
  <c r="H69" i="1" s="1"/>
  <c r="E70" i="1"/>
  <c r="E71" i="1"/>
  <c r="H71" i="1" s="1"/>
  <c r="E72" i="1"/>
  <c r="H72" i="1" s="1"/>
  <c r="E73" i="1"/>
  <c r="H73" i="1" s="1"/>
  <c r="E74" i="1"/>
  <c r="H74" i="1" s="1"/>
  <c r="E75" i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E45" i="1"/>
  <c r="E42" i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E84" i="1" l="1"/>
  <c r="C84" i="1"/>
  <c r="D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<sst xmlns="http://schemas.openxmlformats.org/spreadsheetml/2006/main" count="81" uniqueCount="49">
  <si>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</si>
  <si>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</si>
  <si>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</si>
  <si>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</si>
  <si>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</si>
  <si>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</si>
  <si>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</si>
  <si>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</si>
  <si>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</si>
  <si>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</si>
  <si>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</si>
  <si>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</si>
  <si>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</si>
  <si>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</si>
  <si>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</si>
  <si>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</si>
  <si>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</si>
  <si>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</si>
  <si>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</si>
  <si>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</si>
  <si>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</si>
  <si>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</si>
  <si>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</si>
  <si>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</si>
  <si>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</si>
  <si>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</si>
  <si>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</si>
  <si>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</si>
  <si>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</si>
  <si>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</si>
  <si>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</si>
  <si>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</si>
  <si>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</si>
  <si>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</si>
  <si>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</si>
  <si>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</si>
  <si>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</si>
  <si>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</si>
  <si>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</si>
  <si>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</si>
  <si>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</si>
  <si>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</si>
  <si>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</si>
  <si>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</si>
  <si>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</si>
  <si>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</si>
  <si>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</si>
  <si>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</si>
  <si>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 de enero al 31 de marzo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</si>
</sst>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61" zoomScale="90" zoomScaleNormal="90" workbookViewId="0">
      <selection activeCell="G53" sqref="G53:G56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48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75" thickBot="1" x14ac:dyDescent="0.3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x14ac:dyDescent="0.25">
      <c r="B9" s="13"/>
      <c r="C9" s="14"/>
      <c r="D9" s="14"/>
      <c r="E9" s="18"/>
      <c r="F9" s="14"/>
      <c r="G9" s="14"/>
      <c r="H9" s="18"/>
    </row>
    <row r="10" spans="2:9" ht="16.5" customHeight="1" x14ac:dyDescent="0.25">
      <c r="B10" s="7" t="s">
        <v>12</v>
      </c>
      <c r="C10" s="4">
        <f>SUM(C11,C21,C30,C41)</f>
        <v>812167127.06000006</v>
      </c>
      <c r="D10" s="4">
        <f t="shared" ref="D10:H10" si="0">SUM(D11,D21,D30,D41)</f>
        <v>287837031.37</v>
      </c>
      <c r="E10" s="19">
        <f t="shared" si="0"/>
        <v>1100004158.4299998</v>
      </c>
      <c r="F10" s="4">
        <f t="shared" si="0"/>
        <v>694951884.10000002</v>
      </c>
      <c r="G10" s="4">
        <f t="shared" si="0"/>
        <v>636749437.83999991</v>
      </c>
      <c r="H10" s="19">
        <f t="shared" si="0"/>
        <v>405052274.32999998</v>
      </c>
    </row>
    <row r="11" spans="2:9" x14ac:dyDescent="0.25">
      <c r="B11" s="9" t="s">
        <v>13</v>
      </c>
      <c r="C11" s="4">
        <f>SUM(C12:C19)</f>
        <v>448307331.98999995</v>
      </c>
      <c r="D11" s="4">
        <f t="shared" ref="D11:H11" si="1">SUM(D12:D19)</f>
        <v>106961488.06000002</v>
      </c>
      <c r="E11" s="19">
        <f t="shared" si="1"/>
        <v>555268820.04999995</v>
      </c>
      <c r="F11" s="4">
        <f t="shared" si="1"/>
        <v>333901955.69999999</v>
      </c>
      <c r="G11" s="4">
        <f t="shared" si="1"/>
        <v>331393816.95999998</v>
      </c>
      <c r="H11" s="19">
        <f t="shared" si="1"/>
        <v>221366864.35000002</v>
      </c>
    </row>
    <row r="12" spans="2:9" x14ac:dyDescent="0.25">
      <c r="B12" s="12" t="s">
        <v>14</v>
      </c>
      <c r="C12" s="16">
        <v>20033342.449999999</v>
      </c>
      <c r="D12" s="16">
        <v>-350597.85999999987</v>
      </c>
      <c r="E12" s="20">
        <f>SUM(C12:D12)</f>
        <v>19682744.59</v>
      </c>
      <c r="F12" s="16">
        <v>19317851.879999999</v>
      </c>
      <c r="G12" s="16">
        <v>19308977.879999999</v>
      </c>
      <c r="H12" s="20">
        <f>SUM(E12-F12)</f>
        <v>364892.71000000089</v>
      </c>
    </row>
    <row r="13" spans="2:9" x14ac:dyDescent="0.25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25">
      <c r="B14" s="12" t="s">
        <v>16</v>
      </c>
      <c r="C14" s="16">
        <v>110417728.3</v>
      </c>
      <c r="D14" s="16">
        <v>-15786105.260000005</v>
      </c>
      <c r="E14" s="20">
        <f t="shared" si="2"/>
        <v>94631623.039999992</v>
      </c>
      <c r="F14" s="16">
        <v>61904834.170000002</v>
      </c>
      <c r="G14" s="16">
        <v>61081901.899999999</v>
      </c>
      <c r="H14" s="20">
        <f>SUM(E14-F14)</f>
        <v>32726788.86999999</v>
      </c>
    </row>
    <row r="15" spans="2:9" x14ac:dyDescent="0.25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x14ac:dyDescent="0.25">
      <c r="B16" s="12" t="s">
        <v>18</v>
      </c>
      <c r="C16" s="16">
        <v>183007705.16</v>
      </c>
      <c r="D16" s="16">
        <v>-25495891.25</v>
      </c>
      <c r="E16" s="20">
        <f t="shared" si="2"/>
        <v>157511813.91</v>
      </c>
      <c r="F16" s="16">
        <v>89626956.349999994</v>
      </c>
      <c r="G16" s="16">
        <v>88730406.459999993</v>
      </c>
      <c r="H16" s="20">
        <f t="shared" si="3"/>
        <v>67884857.560000002</v>
      </c>
    </row>
    <row r="17" spans="2:8" x14ac:dyDescent="0.25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30" customHeight="1" x14ac:dyDescent="0.25">
      <c r="B18" s="12" t="s">
        <v>20</v>
      </c>
      <c r="C18" s="16">
        <v>109132123.25</v>
      </c>
      <c r="D18" s="16">
        <v>81354347.910000011</v>
      </c>
      <c r="E18" s="20">
        <f t="shared" si="2"/>
        <v>190486471.16000003</v>
      </c>
      <c r="F18" s="16">
        <v>153451102.06</v>
      </c>
      <c r="G18" s="16">
        <v>152673888.94</v>
      </c>
      <c r="H18" s="20">
        <f t="shared" si="3"/>
        <v>37035369.100000024</v>
      </c>
    </row>
    <row r="19" spans="2:8" x14ac:dyDescent="0.25">
      <c r="B19" s="12" t="s">
        <v>21</v>
      </c>
      <c r="C19" s="16">
        <v>25716432.829999998</v>
      </c>
      <c r="D19" s="16">
        <v>67239734.520000011</v>
      </c>
      <c r="E19" s="20">
        <f t="shared" si="2"/>
        <v>92956167.350000009</v>
      </c>
      <c r="F19" s="16">
        <v>9601211.2400000002</v>
      </c>
      <c r="G19" s="16">
        <v>9598641.7799999993</v>
      </c>
      <c r="H19" s="20">
        <f t="shared" si="3"/>
        <v>83354956.110000014</v>
      </c>
    </row>
    <row r="20" spans="2:8" ht="15" customHeight="1" x14ac:dyDescent="0.25">
      <c r="B20" s="10"/>
      <c r="C20" s="4"/>
      <c r="D20" s="4"/>
      <c r="E20" s="19"/>
      <c r="F20" s="4"/>
      <c r="G20" s="4"/>
      <c r="H20" s="19"/>
    </row>
    <row r="21" spans="2:8" ht="21" customHeight="1" x14ac:dyDescent="0.25">
      <c r="B21" s="10" t="s">
        <v>22</v>
      </c>
      <c r="C21" s="4">
        <f>SUM(C22:C28)</f>
        <v>205264272.90000001</v>
      </c>
      <c r="D21" s="4">
        <f t="shared" ref="D21:H21" si="4">SUM(D22:D28)</f>
        <v>157018502.63</v>
      </c>
      <c r="E21" s="19">
        <f t="shared" si="4"/>
        <v>362282775.52999997</v>
      </c>
      <c r="F21" s="4">
        <f t="shared" si="4"/>
        <v>192350252.99000001</v>
      </c>
      <c r="G21" s="4">
        <f t="shared" si="4"/>
        <v>140584525.47</v>
      </c>
      <c r="H21" s="19">
        <f t="shared" si="4"/>
        <v>169932522.53999996</v>
      </c>
    </row>
    <row r="22" spans="2:8" x14ac:dyDescent="0.25">
      <c r="B22" s="12" t="s">
        <v>23</v>
      </c>
      <c r="C22" s="16">
        <v>39753859.539999999</v>
      </c>
      <c r="D22" s="16">
        <v>21829509.140000001</v>
      </c>
      <c r="E22" s="20">
        <f t="shared" ref="E22:E28" si="5">SUM(C22:D22)</f>
        <v>61583368.68</v>
      </c>
      <c r="F22" s="16">
        <v>35899207.340000004</v>
      </c>
      <c r="G22" s="16">
        <v>35238538.270000003</v>
      </c>
      <c r="H22" s="20">
        <f t="shared" ref="H22:H28" si="6">SUM(E22-F22)</f>
        <v>25684161.339999996</v>
      </c>
    </row>
    <row r="23" spans="2:8" x14ac:dyDescent="0.25">
      <c r="B23" s="12" t="s">
        <v>24</v>
      </c>
      <c r="C23" s="16">
        <v>130553133.67</v>
      </c>
      <c r="D23" s="16">
        <v>115509726.89999999</v>
      </c>
      <c r="E23" s="20">
        <f t="shared" si="5"/>
        <v>246062860.56999999</v>
      </c>
      <c r="F23" s="16">
        <v>123482155.37</v>
      </c>
      <c r="G23" s="16">
        <v>72530795.140000001</v>
      </c>
      <c r="H23" s="20">
        <f t="shared" si="6"/>
        <v>122580705.19999999</v>
      </c>
    </row>
    <row r="24" spans="2:8" x14ac:dyDescent="0.25">
      <c r="B24" s="12" t="s">
        <v>25</v>
      </c>
      <c r="C24" s="16">
        <v>5254908.54</v>
      </c>
      <c r="D24" s="16">
        <v>-246039.44</v>
      </c>
      <c r="E24" s="20">
        <f t="shared" si="5"/>
        <v>5008869.0999999996</v>
      </c>
      <c r="F24" s="16">
        <v>5008869.0999999996</v>
      </c>
      <c r="G24" s="16">
        <v>5008869.0999999996</v>
      </c>
      <c r="H24" s="20">
        <f t="shared" si="6"/>
        <v>0</v>
      </c>
    </row>
    <row r="25" spans="2:8" ht="24" x14ac:dyDescent="0.25">
      <c r="B25" s="12" t="s">
        <v>26</v>
      </c>
      <c r="C25" s="16">
        <v>3205423.56</v>
      </c>
      <c r="D25" s="16">
        <v>-388672.0299999998</v>
      </c>
      <c r="E25" s="20">
        <f t="shared" si="5"/>
        <v>2816751.5300000003</v>
      </c>
      <c r="F25" s="16">
        <v>2283134.15</v>
      </c>
      <c r="G25" s="16">
        <v>2283134.15</v>
      </c>
      <c r="H25" s="20">
        <f t="shared" si="6"/>
        <v>533617.38000000035</v>
      </c>
    </row>
    <row r="26" spans="2:8" x14ac:dyDescent="0.25">
      <c r="B26" s="12" t="s">
        <v>27</v>
      </c>
      <c r="C26" s="17">
        <v>17117540.469999999</v>
      </c>
      <c r="D26" s="17">
        <v>12473919.670000002</v>
      </c>
      <c r="E26" s="20">
        <f t="shared" si="5"/>
        <v>29591460.140000001</v>
      </c>
      <c r="F26" s="17">
        <v>9250476.0999999996</v>
      </c>
      <c r="G26" s="17">
        <v>9136133.6999999993</v>
      </c>
      <c r="H26" s="20">
        <f t="shared" si="6"/>
        <v>20340984.039999999</v>
      </c>
    </row>
    <row r="27" spans="2:8" x14ac:dyDescent="0.25">
      <c r="B27" s="12" t="s">
        <v>28</v>
      </c>
      <c r="C27" s="16">
        <v>9379407.1199999992</v>
      </c>
      <c r="D27" s="16">
        <v>7840058.3900000006</v>
      </c>
      <c r="E27" s="20">
        <f t="shared" si="5"/>
        <v>17219465.509999998</v>
      </c>
      <c r="F27" s="16">
        <v>16426410.93</v>
      </c>
      <c r="G27" s="16">
        <v>16387055.109999999</v>
      </c>
      <c r="H27" s="20">
        <f t="shared" si="6"/>
        <v>793054.57999999821</v>
      </c>
    </row>
    <row r="28" spans="2:8" x14ac:dyDescent="0.25">
      <c r="B28" s="12" t="s">
        <v>29</v>
      </c>
      <c r="C28" s="16">
        <v>0</v>
      </c>
      <c r="D28" s="16">
        <v>0</v>
      </c>
      <c r="E28" s="20">
        <f t="shared" si="5"/>
        <v>0</v>
      </c>
      <c r="F28" s="16">
        <v>0</v>
      </c>
      <c r="G28" s="16">
        <v>0</v>
      </c>
      <c r="H28" s="20">
        <f t="shared" si="6"/>
        <v>0</v>
      </c>
    </row>
    <row r="29" spans="2:8" ht="15" customHeight="1" x14ac:dyDescent="0.25">
      <c r="B29" s="10"/>
      <c r="C29" s="4"/>
      <c r="D29" s="4"/>
      <c r="E29" s="19"/>
      <c r="F29" s="4"/>
      <c r="G29" s="4"/>
      <c r="H29" s="19"/>
    </row>
    <row r="30" spans="2:8" ht="30" customHeight="1" x14ac:dyDescent="0.25">
      <c r="B30" s="10" t="s">
        <v>30</v>
      </c>
      <c r="C30" s="4">
        <f>SUM(C31:C39)</f>
        <v>49727308.810000002</v>
      </c>
      <c r="D30" s="4">
        <f t="shared" ref="D30:H30" si="7">SUM(D31:D39)</f>
        <v>7050815.2000000011</v>
      </c>
      <c r="E30" s="19">
        <f t="shared" si="7"/>
        <v>56778124.010000005</v>
      </c>
      <c r="F30" s="4">
        <f t="shared" si="7"/>
        <v>43025236.57</v>
      </c>
      <c r="G30" s="4">
        <f t="shared" si="7"/>
        <v>39096656.57</v>
      </c>
      <c r="H30" s="19">
        <f t="shared" si="7"/>
        <v>13752887.440000001</v>
      </c>
    </row>
    <row r="31" spans="2:8" ht="24" x14ac:dyDescent="0.25">
      <c r="B31" s="12" t="s">
        <v>31</v>
      </c>
      <c r="C31" s="16">
        <v>9431952.3000000007</v>
      </c>
      <c r="D31" s="16">
        <v>9608545.370000001</v>
      </c>
      <c r="E31" s="20">
        <f t="shared" ref="E31:E39" si="8">SUM(C31:D31)</f>
        <v>19040497.670000002</v>
      </c>
      <c r="F31" s="16">
        <v>17280076.960000001</v>
      </c>
      <c r="G31" s="16">
        <v>16670820.99</v>
      </c>
      <c r="H31" s="20">
        <f t="shared" ref="H31:H39" si="9">SUM(E31-F31)</f>
        <v>1760420.7100000009</v>
      </c>
    </row>
    <row r="32" spans="2:8" x14ac:dyDescent="0.25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25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25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25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25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25">
      <c r="B37" s="12" t="s">
        <v>37</v>
      </c>
      <c r="C37" s="16">
        <v>16869790.530000001</v>
      </c>
      <c r="D37" s="16">
        <v>-5800808.5900000017</v>
      </c>
      <c r="E37" s="20">
        <f t="shared" si="8"/>
        <v>11068981.939999999</v>
      </c>
      <c r="F37" s="16">
        <v>8515973.0099999998</v>
      </c>
      <c r="G37" s="16">
        <v>5202773.01</v>
      </c>
      <c r="H37" s="20">
        <f t="shared" si="9"/>
        <v>2553008.9299999997</v>
      </c>
    </row>
    <row r="38" spans="2:8" x14ac:dyDescent="0.25">
      <c r="B38" s="12" t="s">
        <v>38</v>
      </c>
      <c r="C38" s="16">
        <v>23425565.98</v>
      </c>
      <c r="D38" s="16">
        <v>3243078.4200000018</v>
      </c>
      <c r="E38" s="20">
        <f t="shared" si="8"/>
        <v>26668644.400000002</v>
      </c>
      <c r="F38" s="16">
        <v>17229186.600000001</v>
      </c>
      <c r="G38" s="16">
        <v>17223062.57</v>
      </c>
      <c r="H38" s="20">
        <f t="shared" si="9"/>
        <v>9439457.8000000007</v>
      </c>
    </row>
    <row r="39" spans="2:8" x14ac:dyDescent="0.25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" customHeight="1" x14ac:dyDescent="0.25">
      <c r="B40" s="10"/>
      <c r="C40" s="4"/>
      <c r="D40" s="4"/>
      <c r="E40" s="19"/>
      <c r="F40" s="4"/>
      <c r="G40" s="4"/>
      <c r="H40" s="19"/>
    </row>
    <row r="41" spans="2:8" ht="21.75" customHeight="1" x14ac:dyDescent="0.25">
      <c r="B41" s="10" t="s">
        <v>40</v>
      </c>
      <c r="C41" s="4">
        <f>SUM(C42:C45)</f>
        <v>108868213.36</v>
      </c>
      <c r="D41" s="4">
        <f t="shared" ref="D41:G41" si="10">SUM(D42:D45)</f>
        <v>16806225.48</v>
      </c>
      <c r="E41" s="19">
        <f t="shared" si="10"/>
        <v>125674438.84</v>
      </c>
      <c r="F41" s="4">
        <f t="shared" si="10"/>
        <v>125674438.84</v>
      </c>
      <c r="G41" s="4">
        <f t="shared" si="10"/>
        <v>125674438.84</v>
      </c>
      <c r="H41" s="19">
        <f>SUM(H42:H45)</f>
        <v>0</v>
      </c>
    </row>
    <row r="42" spans="2:8" ht="24" x14ac:dyDescent="0.25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36" x14ac:dyDescent="0.25">
      <c r="B43" s="12" t="s">
        <v>42</v>
      </c>
      <c r="C43" s="16">
        <v>108868213.36</v>
      </c>
      <c r="D43" s="16">
        <v>16806225.48</v>
      </c>
      <c r="E43" s="20">
        <f t="shared" si="11"/>
        <v>125674438.84</v>
      </c>
      <c r="F43" s="16">
        <v>125674438.84</v>
      </c>
      <c r="G43" s="16">
        <v>125674438.84</v>
      </c>
      <c r="H43" s="20">
        <f t="shared" si="12"/>
        <v>0</v>
      </c>
    </row>
    <row r="44" spans="2:8" x14ac:dyDescent="0.25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25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" customHeight="1" x14ac:dyDescent="0.25">
      <c r="B46" s="10"/>
      <c r="C46" s="4"/>
      <c r="D46" s="4"/>
      <c r="E46" s="19"/>
      <c r="F46" s="4"/>
      <c r="G46" s="4"/>
      <c r="H46" s="19"/>
    </row>
    <row r="47" spans="2:8" ht="15" customHeight="1" x14ac:dyDescent="0.25">
      <c r="B47" s="15" t="s">
        <v>45</v>
      </c>
      <c r="C47" s="4">
        <f>SUM(C48,C58,C67,C78)</f>
        <v>266881296.77000001</v>
      </c>
      <c r="D47" s="4">
        <f t="shared" ref="D47:H47" si="13">SUM(D48,D58,D67,D78)</f>
        <v>208019526.34000003</v>
      </c>
      <c r="E47" s="19">
        <f t="shared" si="13"/>
        <v>474900823.11000001</v>
      </c>
      <c r="F47" s="4">
        <f t="shared" si="13"/>
        <v>100265092.84999999</v>
      </c>
      <c r="G47" s="4">
        <f t="shared" si="13"/>
        <v>89378493.269999996</v>
      </c>
      <c r="H47" s="19">
        <f t="shared" si="13"/>
        <v>374635730.25999999</v>
      </c>
    </row>
    <row r="48" spans="2:8" ht="15" customHeight="1" x14ac:dyDescent="0.25">
      <c r="B48" s="10" t="s">
        <v>13</v>
      </c>
      <c r="C48" s="4">
        <f>SUM(C49:C56)</f>
        <v>93121012.719999999</v>
      </c>
      <c r="D48" s="4">
        <f t="shared" ref="D48:H48" si="14">SUM(D49:D56)</f>
        <v>46511453.359999999</v>
      </c>
      <c r="E48" s="19">
        <f t="shared" si="14"/>
        <v>139632466.07999998</v>
      </c>
      <c r="F48" s="4">
        <f t="shared" si="14"/>
        <v>64422157.079999998</v>
      </c>
      <c r="G48" s="4">
        <f t="shared" si="14"/>
        <v>62251231.270000003</v>
      </c>
      <c r="H48" s="19">
        <f t="shared" si="14"/>
        <v>75210309</v>
      </c>
    </row>
    <row r="49" spans="2:8" x14ac:dyDescent="0.25">
      <c r="B49" s="12" t="s">
        <v>14</v>
      </c>
      <c r="C49" s="16">
        <v>2356.77</v>
      </c>
      <c r="D49" s="16">
        <v>-2356.77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25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25">
      <c r="B51" s="12" t="s">
        <v>16</v>
      </c>
      <c r="C51" s="16">
        <v>175499.99</v>
      </c>
      <c r="D51" s="16">
        <v>-175499.99</v>
      </c>
      <c r="E51" s="20">
        <f t="shared" si="15"/>
        <v>0</v>
      </c>
      <c r="F51" s="16">
        <v>0</v>
      </c>
      <c r="G51" s="16">
        <v>0</v>
      </c>
      <c r="H51" s="20">
        <f t="shared" si="16"/>
        <v>0</v>
      </c>
    </row>
    <row r="52" spans="2:8" x14ac:dyDescent="0.25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25">
      <c r="B53" s="12" t="s">
        <v>18</v>
      </c>
      <c r="C53" s="16">
        <v>70000838.989999995</v>
      </c>
      <c r="D53" s="16">
        <v>-9455999.9900000002</v>
      </c>
      <c r="E53" s="20">
        <f t="shared" si="15"/>
        <v>60544838.999999993</v>
      </c>
      <c r="F53" s="16">
        <v>58571019</v>
      </c>
      <c r="G53" s="16">
        <v>58312152.350000001</v>
      </c>
      <c r="H53" s="20">
        <f t="shared" si="16"/>
        <v>1973819.9999999925</v>
      </c>
    </row>
    <row r="54" spans="2:8" x14ac:dyDescent="0.25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25">
      <c r="B55" s="12" t="s">
        <v>20</v>
      </c>
      <c r="C55" s="16">
        <v>22936316.969999999</v>
      </c>
      <c r="D55" s="16">
        <v>56151310.109999999</v>
      </c>
      <c r="E55" s="20">
        <f t="shared" si="15"/>
        <v>79087627.079999998</v>
      </c>
      <c r="F55" s="16">
        <v>5851138.0800000001</v>
      </c>
      <c r="G55" s="16">
        <v>3939078.92</v>
      </c>
      <c r="H55" s="20">
        <f t="shared" si="16"/>
        <v>73236489</v>
      </c>
    </row>
    <row r="56" spans="2:8" x14ac:dyDescent="0.25">
      <c r="B56" s="12" t="s">
        <v>21</v>
      </c>
      <c r="C56" s="16">
        <v>6000</v>
      </c>
      <c r="D56" s="16">
        <v>-6000</v>
      </c>
      <c r="E56" s="20">
        <f t="shared" si="15"/>
        <v>0</v>
      </c>
      <c r="F56" s="16">
        <v>0</v>
      </c>
      <c r="G56" s="16">
        <v>0</v>
      </c>
      <c r="H56" s="20">
        <f t="shared" si="16"/>
        <v>0</v>
      </c>
    </row>
    <row r="57" spans="2:8" ht="15" customHeight="1" x14ac:dyDescent="0.25">
      <c r="B57" s="10"/>
      <c r="C57" s="4"/>
      <c r="D57" s="4"/>
      <c r="E57" s="19"/>
      <c r="F57" s="4"/>
      <c r="G57" s="4"/>
      <c r="H57" s="19"/>
    </row>
    <row r="58" spans="2:8" ht="23.45" customHeight="1" x14ac:dyDescent="0.25">
      <c r="B58" s="10" t="s">
        <v>22</v>
      </c>
      <c r="C58" s="4">
        <f>SUM(C59:C65)</f>
        <v>173095284.05000001</v>
      </c>
      <c r="D58" s="4">
        <f t="shared" ref="D58:H58" si="17">SUM(D59:D65)</f>
        <v>161174168.18000004</v>
      </c>
      <c r="E58" s="19">
        <f t="shared" si="17"/>
        <v>334269452.23000002</v>
      </c>
      <c r="F58" s="4">
        <f t="shared" si="17"/>
        <v>35494030.969999999</v>
      </c>
      <c r="G58" s="4">
        <f t="shared" si="17"/>
        <v>26778357.200000003</v>
      </c>
      <c r="H58" s="19">
        <f t="shared" si="17"/>
        <v>298775421.25999999</v>
      </c>
    </row>
    <row r="59" spans="2:8" x14ac:dyDescent="0.25">
      <c r="B59" s="12" t="s">
        <v>23</v>
      </c>
      <c r="C59" s="16">
        <v>25861442.129999999</v>
      </c>
      <c r="D59" s="16">
        <v>52410328.940000013</v>
      </c>
      <c r="E59" s="20">
        <f t="shared" ref="E59:E65" si="18">SUM(C59:D59)</f>
        <v>78271771.070000008</v>
      </c>
      <c r="F59" s="16">
        <v>24011763.530000001</v>
      </c>
      <c r="G59" s="16">
        <v>16475688.6</v>
      </c>
      <c r="H59" s="20">
        <f t="shared" ref="H59:H65" si="19">SUM(E59-F59)</f>
        <v>54260007.540000007</v>
      </c>
    </row>
    <row r="60" spans="2:8" x14ac:dyDescent="0.25">
      <c r="B60" s="12" t="s">
        <v>24</v>
      </c>
      <c r="C60" s="16">
        <v>114563314.63</v>
      </c>
      <c r="D60" s="16">
        <v>79109189.210000008</v>
      </c>
      <c r="E60" s="20">
        <f t="shared" si="18"/>
        <v>193672503.84</v>
      </c>
      <c r="F60" s="16">
        <v>9537750.0899999999</v>
      </c>
      <c r="G60" s="16">
        <v>8358151.25</v>
      </c>
      <c r="H60" s="20">
        <f t="shared" si="19"/>
        <v>184134753.75</v>
      </c>
    </row>
    <row r="61" spans="2:8" x14ac:dyDescent="0.25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4" x14ac:dyDescent="0.25">
      <c r="B62" s="12" t="s">
        <v>26</v>
      </c>
      <c r="C62" s="16">
        <v>25000.02</v>
      </c>
      <c r="D62" s="16">
        <v>-25000.02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25">
      <c r="B63" s="12" t="s">
        <v>27</v>
      </c>
      <c r="C63" s="17">
        <v>2477623.87</v>
      </c>
      <c r="D63" s="17">
        <v>15375472.93</v>
      </c>
      <c r="E63" s="20">
        <f t="shared" si="18"/>
        <v>17853096.800000001</v>
      </c>
      <c r="F63" s="17">
        <v>1144517.3500000001</v>
      </c>
      <c r="G63" s="17">
        <v>1144517.3500000001</v>
      </c>
      <c r="H63" s="20">
        <f t="shared" si="19"/>
        <v>16708579.450000001</v>
      </c>
    </row>
    <row r="64" spans="2:8" x14ac:dyDescent="0.25">
      <c r="B64" s="12" t="s">
        <v>28</v>
      </c>
      <c r="C64" s="16">
        <v>30167903.399999999</v>
      </c>
      <c r="D64" s="16">
        <v>14304177.119999999</v>
      </c>
      <c r="E64" s="20">
        <f t="shared" si="18"/>
        <v>44472080.519999996</v>
      </c>
      <c r="F64" s="16">
        <v>800000</v>
      </c>
      <c r="G64" s="16">
        <v>800000</v>
      </c>
      <c r="H64" s="20">
        <f t="shared" si="19"/>
        <v>43672080.519999996</v>
      </c>
    </row>
    <row r="65" spans="2:8" x14ac:dyDescent="0.25">
      <c r="B65" s="12" t="s">
        <v>29</v>
      </c>
      <c r="C65" s="16">
        <v>0</v>
      </c>
      <c r="D65" s="16">
        <v>0</v>
      </c>
      <c r="E65" s="20">
        <f t="shared" si="18"/>
        <v>0</v>
      </c>
      <c r="F65" s="16">
        <v>0</v>
      </c>
      <c r="G65" s="16">
        <v>0</v>
      </c>
      <c r="H65" s="20">
        <f t="shared" si="19"/>
        <v>0</v>
      </c>
    </row>
    <row r="66" spans="2:8" ht="15" customHeight="1" x14ac:dyDescent="0.25">
      <c r="B66" s="11"/>
      <c r="C66" s="4"/>
      <c r="D66" s="4"/>
      <c r="E66" s="19"/>
      <c r="F66" s="4"/>
      <c r="G66" s="4"/>
      <c r="H66" s="19"/>
    </row>
    <row r="67" spans="2:8" ht="30" customHeight="1" x14ac:dyDescent="0.25">
      <c r="B67" s="10" t="s">
        <v>30</v>
      </c>
      <c r="C67" s="4">
        <f>SUM(C68:C76)</f>
        <v>665000</v>
      </c>
      <c r="D67" s="4">
        <f t="shared" ref="D67:H67" si="20">SUM(D68:D76)</f>
        <v>333904.8</v>
      </c>
      <c r="E67" s="19">
        <f t="shared" si="20"/>
        <v>998904.8</v>
      </c>
      <c r="F67" s="4">
        <f t="shared" si="20"/>
        <v>348904.8</v>
      </c>
      <c r="G67" s="4">
        <f t="shared" si="20"/>
        <v>348904.8</v>
      </c>
      <c r="H67" s="19">
        <f t="shared" si="20"/>
        <v>650000</v>
      </c>
    </row>
    <row r="68" spans="2:8" ht="24" x14ac:dyDescent="0.25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25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25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25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25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25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25">
      <c r="B74" s="12" t="s">
        <v>37</v>
      </c>
      <c r="C74" s="16">
        <v>0</v>
      </c>
      <c r="D74" s="16">
        <v>0</v>
      </c>
      <c r="E74" s="20">
        <f t="shared" si="21"/>
        <v>0</v>
      </c>
      <c r="F74" s="16">
        <v>0</v>
      </c>
      <c r="G74" s="16">
        <v>0</v>
      </c>
      <c r="H74" s="20">
        <f t="shared" si="22"/>
        <v>0</v>
      </c>
    </row>
    <row r="75" spans="2:8" x14ac:dyDescent="0.25">
      <c r="B75" s="12" t="s">
        <v>38</v>
      </c>
      <c r="C75" s="16">
        <v>665000</v>
      </c>
      <c r="D75" s="16">
        <v>333904.8</v>
      </c>
      <c r="E75" s="20">
        <f t="shared" si="21"/>
        <v>998904.8</v>
      </c>
      <c r="F75" s="16">
        <v>348904.8</v>
      </c>
      <c r="G75" s="16">
        <v>348904.8</v>
      </c>
      <c r="H75" s="20">
        <f t="shared" si="22"/>
        <v>650000</v>
      </c>
    </row>
    <row r="76" spans="2:8" x14ac:dyDescent="0.25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" customHeight="1" x14ac:dyDescent="0.25">
      <c r="B77" s="10"/>
      <c r="C77" s="4"/>
      <c r="D77" s="4"/>
      <c r="E77" s="19"/>
      <c r="F77" s="4"/>
      <c r="G77" s="4"/>
      <c r="H77" s="19"/>
    </row>
    <row r="78" spans="2:8" ht="24.75" customHeight="1" x14ac:dyDescent="0.25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4" x14ac:dyDescent="0.25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36" x14ac:dyDescent="0.25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25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25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" customHeight="1" x14ac:dyDescent="0.25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">
      <c r="B84" s="8" t="s">
        <v>46</v>
      </c>
      <c r="C84" s="5">
        <f>SUM(C10,C47)</f>
        <v>1079048423.8300002</v>
      </c>
      <c r="D84" s="5">
        <f t="shared" ref="D84:H84" si="26">SUM(D10,D47)</f>
        <v>495856557.71000004</v>
      </c>
      <c r="E84" s="21">
        <f>SUM(E10,E47)</f>
        <v>1574904981.54</v>
      </c>
      <c r="F84" s="5">
        <f t="shared" si="26"/>
        <v>795216976.95000005</v>
      </c>
      <c r="G84" s="5">
        <f t="shared" si="26"/>
        <v>726127931.1099999</v>
      </c>
      <c r="H84" s="21">
        <f t="shared" si="26"/>
        <v>779688004.58999991</v>
      </c>
    </row>
    <row r="85" spans="2:8" x14ac:dyDescent="0.25">
      <c r="C85" s="6"/>
      <c r="D85" s="6"/>
      <c r="E85" s="6"/>
      <c r="F85" s="6"/>
      <c r="G85" s="6"/>
      <c r="H85" s="6"/>
    </row>
    <row r="86" spans="2:8" s="22" customFormat="1" x14ac:dyDescent="0.25">
      <c r="C86" s="23"/>
      <c r="D86" s="23"/>
      <c r="E86" s="23"/>
      <c r="F86" s="23"/>
      <c r="G86" s="23"/>
      <c r="H86" s="23"/>
    </row>
    <row r="87" spans="2:8" s="22" customFormat="1" x14ac:dyDescent="0.25">
      <c r="C87" s="23"/>
      <c r="D87" s="23"/>
      <c r="E87" s="23"/>
      <c r="F87" s="23"/>
      <c r="G87" s="23"/>
      <c r="H87" s="23"/>
    </row>
    <row r="88" spans="2:8" s="22" customFormat="1" x14ac:dyDescent="0.25">
      <c r="C88" s="23"/>
      <c r="D88" s="23"/>
      <c r="E88" s="23"/>
      <c r="F88" s="23"/>
      <c r="G88" s="23"/>
      <c r="H88" s="23"/>
    </row>
    <row r="89" spans="2:8" s="22" customFormat="1" x14ac:dyDescent="0.25">
      <c r="C89" s="23"/>
      <c r="D89" s="23"/>
      <c r="E89" s="23"/>
      <c r="F89" s="23"/>
      <c r="G89" s="23"/>
      <c r="H89" s="23"/>
    </row>
    <row r="90" spans="2:8" s="22" customFormat="1" x14ac:dyDescent="0.25">
      <c r="C90" s="23"/>
      <c r="D90" s="23"/>
      <c r="E90" s="23"/>
      <c r="F90" s="23"/>
      <c r="H90" s="23"/>
    </row>
    <row r="91" spans="2:8" s="22" customFormat="1" x14ac:dyDescent="0.25">
      <c r="C91" s="23"/>
      <c r="D91" s="23"/>
      <c r="E91" s="23"/>
      <c r="F91" s="23"/>
      <c r="G91" s="23"/>
      <c r="H91" s="23"/>
    </row>
    <row r="92" spans="2:8" s="22" customFormat="1" x14ac:dyDescent="0.25">
      <c r="C92" s="23"/>
      <c r="D92" s="23"/>
      <c r="E92" s="23"/>
      <c r="F92" s="23"/>
      <c r="G92" s="23"/>
      <c r="H92" s="23"/>
    </row>
    <row r="93" spans="2:8" s="22" customFormat="1" x14ac:dyDescent="0.25"/>
    <row r="94" spans="2:8" s="22" customFormat="1" x14ac:dyDescent="0.25"/>
    <row r="95" spans="2:8" s="22" customFormat="1" x14ac:dyDescent="0.25"/>
    <row r="96" spans="2:8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</sheetData>
  <sheetProtection algorithmName="SHA-512" hashValue="5XidpYUlUzeVX0w2ENaqwEATCBBfCcaePQwBqgmGdx18bDO5jYoe3fHmiHXZoVpe+4y7+6Y26SC42FOYYafsSA==" saltValue="iF+/9r6U+tsBWxFLHc1jEg==" spinCount="100000" sheet="1" objects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3622047244094491" right="0.23622047244094491" top="0.74803149606299213" bottom="0.74803149606299213" header="0.31496062992125984" footer="0.31496062992125984"/>
  <pageSetup scale="7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2020-10-27T18:54:58Z</cp:lastPrinted>
  <dcterms:created xsi:type="dcterms:W3CDTF">2020-01-08T22:29:57Z</dcterms:created>
  <dcterms:modified xsi:type="dcterms:W3CDTF">2021-04-22T16:47:56Z</dcterms:modified>
</cp:coreProperties>
</file>